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9 міс\"/>
    </mc:Choice>
  </mc:AlternateContent>
  <xr:revisionPtr revIDLastSave="0" documentId="13_ncr:1_{A9D61F99-C70C-48B3-8539-F56F0A4AD8AC}" xr6:coauthVersionLast="47" xr6:coauthVersionMax="47" xr10:uidLastSave="{00000000-0000-0000-0000-000000000000}"/>
  <bookViews>
    <workbookView xWindow="-120" yWindow="-120" windowWidth="21840" windowHeight="13020" xr2:uid="{32B3250A-EE25-44AD-A081-4BE9CC309055}"/>
  </bookViews>
  <sheets>
    <sheet name="Лист1" sheetId="1" r:id="rId1"/>
  </sheets>
  <definedNames>
    <definedName name="_xlnm.Print_Titles" localSheetId="0">Лист1!$7:$7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1" l="1"/>
  <c r="K66" i="1"/>
  <c r="J66" i="1"/>
  <c r="K65" i="1"/>
  <c r="J65" i="1"/>
  <c r="J64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J56" i="1"/>
  <c r="J55" i="1"/>
  <c r="J54" i="1"/>
  <c r="J53" i="1"/>
  <c r="K52" i="1"/>
  <c r="J52" i="1"/>
  <c r="K51" i="1"/>
  <c r="J51" i="1"/>
  <c r="K50" i="1"/>
  <c r="J50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H66" i="1"/>
  <c r="H65" i="1"/>
  <c r="H64" i="1"/>
  <c r="H63" i="1"/>
  <c r="H62" i="1"/>
  <c r="H61" i="1"/>
  <c r="H58" i="1"/>
  <c r="H56" i="1"/>
  <c r="H55" i="1"/>
  <c r="H54" i="1"/>
  <c r="H53" i="1"/>
  <c r="H52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<sst xmlns="http://schemas.openxmlformats.org/spreadsheetml/2006/main" count="131" uniqueCount="129">
  <si>
    <t>ККД</t>
  </si>
  <si>
    <t>Доходи</t>
  </si>
  <si>
    <t>Поч.річн. план</t>
  </si>
  <si>
    <t>Уточн.річн. план</t>
  </si>
  <si>
    <t xml:space="preserve"> Уточ.пл. за період</t>
  </si>
  <si>
    <t>% викон.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</si>
  <si>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</si>
  <si>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</si>
  <si>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</si>
  <si>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</si>
  <si>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</si>
  <si>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</si>
  <si>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</si>
  <si>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</si>
  <si>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11020200</t>
  </si>
  <si>
    <t>Податок на прибуток підприємств та фінансових установ комунальної власності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</si>
  <si>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</si>
  <si>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</si>
  <si>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</si>
  <si>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</si>
  <si>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</si>
  <si>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</si>
  <si>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13030700</t>
  </si>
  <si>
    <t>Рентна плата за користування надрами для видобування нафти (крім видобування нафти, визначеної як Актив природних ресурсів)</t>
  </si>
  <si>
    <t>13030800</t>
  </si>
  <si>
    <t>Рентна плата за користування надрами для видобування природного газу (крім видобування природного газу, визначеного як Актив природних ресурсів)</t>
  </si>
  <si>
    <t>13030900</t>
  </si>
  <si>
    <t>Рентна плата за користування надрами для видобування газового конденсату</t>
  </si>
  <si>
    <t>14021900</t>
  </si>
  <si>
    <t>Пальне</t>
  </si>
  <si>
    <t>14031900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</si>
  <si>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</si>
  <si>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</si>
  <si>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</si>
  <si>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</si>
  <si>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</si>
  <si>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</si>
  <si>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</si>
  <si>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</si>
  <si>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</si>
  <si>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</si>
  <si>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</si>
  <si>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</si>
  <si>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</si>
  <si>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</si>
  <si>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</si>
  <si>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</si>
  <si>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</si>
  <si>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</si>
  <si>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</si>
  <si>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</si>
  <si>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</si>
  <si>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</si>
  <si>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</si>
  <si>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</si>
  <si>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</si>
  <si>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</si>
  <si>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</si>
  <si>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</si>
  <si>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</si>
  <si>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</si>
  <si>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</si>
  <si>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</si>
  <si>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</si>
  <si>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</si>
  <si>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</si>
  <si>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</si>
  <si>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</si>
  <si>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</si>
  <si>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</si>
  <si>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</si>
  <si>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</si>
  <si>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</si>
  <si>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</si>
  <si>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</si>
  <si>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</si>
  <si>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</si>
  <si>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</si>
  <si>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</si>
  <si>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</si>
  <si>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</si>
  <si>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</si>
  <si>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</si>
  <si>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</si>
  <si>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</si>
  <si>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24060300</t>
  </si>
  <si>
    <t>Інші надходження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</si>
  <si>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</si>
  <si>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</si>
  <si>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41020100</t>
  </si>
  <si>
    <t>Базова дотація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</si>
  <si>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</si>
  <si>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</si>
  <si>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</si>
  <si>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</si>
  <si>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</si>
  <si>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</si>
  <si>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</si>
  <si>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</si>
  <si>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41050200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</si>
  <si>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</si>
  <si>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</si>
  <si>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</si>
  <si>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</si>
  <si>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</si>
  <si>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</si>
  <si>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</si>
  <si>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</si>
  <si>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</si>
  <si>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</si>
  <si>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</si>
  <si>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 </t>
  </si>
  <si>
    <t xml:space="preserve">Усього ( без урахування трансфертів) </t>
  </si>
  <si>
    <t xml:space="preserve">Усього 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</si>
  <si>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</si>
  <si>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</si>
  <si>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</si>
  <si>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</si>
  <si>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</si>
  <si>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</si>
  <si>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</si>
  <si>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</si>
  <si>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Факт за 9 міс. 2025 року</t>
  </si>
  <si>
    <t>Факт за 9 міс. 2024 року</t>
  </si>
  <si>
    <t>Відхилення (+/-)</t>
  </si>
  <si>
    <t>% до факту 2024 року</t>
  </si>
  <si>
    <t>(грн.)</t>
  </si>
  <si>
    <t>(загальний фонд)</t>
  </si>
  <si>
    <t>Аналіз виконання плану по доходах по Лебединській МТГ станом на 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</si>
</sst>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 applyBorder="1"/>
    <xf numFmtId="4" fontId="0" fillId="0" borderId="0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2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72BBA-3EF0-4ABB-A909-2BCA4F0FF310}">
  <dimension ref="A1:K71"/>
  <sheetViews>
    <sheetView tabSelected="1" topLeftCell="C1" workbookViewId="0">
      <selection activeCell="B5" sqref="B5:K5"/>
    </sheetView>
  </sheetViews>
  <sheetFormatPr defaultRowHeight="12.75" x14ac:dyDescent="0.2"/>
  <cols>
    <col min="1" max="1" width="0" hidden="1" customWidth="1"/>
    <col min="2" max="2" width="12.28515625" style="16" customWidth="1"/>
    <col min="3" max="3" width="72.28515625" style="3" customWidth="1"/>
    <col min="4" max="9" width="17.42578125" style="4" customWidth="1"/>
    <col min="10" max="10" width="17.42578125" style="20" customWidth="1"/>
    <col min="11" max="11" width="17.42578125" style="4" customWidth="1"/>
  </cols>
  <sheetData>
    <row r="1" spans="1:11" ht="8.25" customHeight="1" x14ac:dyDescent="0.2"/>
    <row r="2" spans="1:11" hidden="1" x14ac:dyDescent="0.2">
      <c r="B2" s="1"/>
      <c r="C2" s="2"/>
      <c r="D2" s="5"/>
      <c r="E2" s="5"/>
      <c r="F2" s="5"/>
      <c r="G2" s="5"/>
      <c r="H2" s="5"/>
      <c r="I2" s="5"/>
      <c r="J2" s="21"/>
      <c r="K2" s="5"/>
    </row>
    <row r="3" spans="1:11" hidden="1" x14ac:dyDescent="0.2"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25.5" customHeight="1" x14ac:dyDescent="0.35">
      <c r="B4" s="19"/>
      <c r="C4" s="30" t="s">
        <v>128</v>
      </c>
      <c r="D4" s="30"/>
      <c r="E4" s="30"/>
      <c r="F4" s="30"/>
      <c r="G4" s="30"/>
      <c r="H4" s="30"/>
      <c r="I4" s="30"/>
      <c r="J4" s="30"/>
      <c r="K4" s="21"/>
    </row>
    <row r="5" spans="1:11" x14ac:dyDescent="0.2">
      <c r="B5" s="29" t="s">
        <v>127</v>
      </c>
      <c r="C5" s="29"/>
      <c r="D5" s="29"/>
      <c r="E5" s="29"/>
      <c r="F5" s="29"/>
      <c r="G5" s="29"/>
      <c r="H5" s="29"/>
      <c r="I5" s="29"/>
      <c r="J5" s="29"/>
      <c r="K5" s="29"/>
    </row>
    <row r="6" spans="1:11" x14ac:dyDescent="0.2">
      <c r="D6" s="6"/>
      <c r="K6" s="7" t="s">
        <v>126</v>
      </c>
    </row>
    <row r="7" spans="1:11" ht="28.5" customHeight="1" x14ac:dyDescent="0.2">
      <c r="A7" s="8"/>
      <c r="B7" s="9" t="s">
        <v>0</v>
      </c>
      <c r="C7" s="10" t="s">
        <v>1</v>
      </c>
      <c r="D7" s="11" t="s">
        <v>2</v>
      </c>
      <c r="E7" s="11" t="s">
        <v>3</v>
      </c>
      <c r="F7" s="11" t="s">
        <v>4</v>
      </c>
      <c r="G7" s="11" t="s">
        <v>122</v>
      </c>
      <c r="H7" s="11" t="s">
        <v>5</v>
      </c>
      <c r="I7" s="11" t="s">
        <v>123</v>
      </c>
      <c r="J7" s="11" t="s">
        <v>124</v>
      </c>
      <c r="K7" s="11" t="s">
        <v>125</v>
      </c>
    </row>
    <row r="8" spans="1:11" ht="12.75" customHeight="1" x14ac:dyDescent="0.2">
      <c r="A8" s="12">
        <v>0</v>
      </c>
      <c r="B8" s="17" t="s">
        <v>6</v>
      </c>
      <c r="C8" s="13" t="s">
        <v>7</v>
      </c>
      <c r="D8" s="14">
        <v>111500100</v>
      </c>
      <c r="E8" s="14">
        <v>118169550</v>
      </c>
      <c r="F8" s="14">
        <v>86789550</v>
      </c>
      <c r="G8" s="14">
        <v>88457444.909999996</v>
      </c>
      <c r="H8" s="14">
        <f>G8/F8*100</f>
        <v>101.92176927982688</v>
      </c>
      <c r="I8" s="24">
        <v>78656586.969999999</v>
      </c>
      <c r="J8" s="24">
        <f>G8-I8</f>
        <v>9800857.9399999976</v>
      </c>
      <c r="K8" s="15">
        <f>G8/I8*100</f>
        <v>112.46031428205509</v>
      </c>
    </row>
    <row r="9" spans="1:11" ht="12.75" customHeight="1" x14ac:dyDescent="0.2">
      <c r="A9" s="12">
        <v>0</v>
      </c>
      <c r="B9" s="17" t="s">
        <v>8</v>
      </c>
      <c r="C9" s="13" t="s">
        <v>9</v>
      </c>
      <c r="D9" s="14">
        <v>35450000</v>
      </c>
      <c r="E9" s="14">
        <v>40000000</v>
      </c>
      <c r="F9" s="14">
        <v>26450000</v>
      </c>
      <c r="G9" s="14">
        <v>26461486.91</v>
      </c>
      <c r="H9" s="24">
        <f t="shared" ref="H9:H66" si="0">G9/F9*100</f>
        <v>100.04342877126655</v>
      </c>
      <c r="I9" s="24">
        <v>26421640.600000001</v>
      </c>
      <c r="J9" s="24">
        <f t="shared" ref="J9:J66" si="1">G9-I9</f>
        <v>39846.309999998659</v>
      </c>
      <c r="K9" s="25">
        <f t="shared" ref="K9:K66" si="2">G9/I9*100</f>
        <v>100.15080937101233</v>
      </c>
    </row>
    <row r="10" spans="1:11" ht="12.75" customHeight="1" x14ac:dyDescent="0.2">
      <c r="A10" s="12">
        <v>0</v>
      </c>
      <c r="B10" s="17" t="s">
        <v>10</v>
      </c>
      <c r="C10" s="13" t="s">
        <v>11</v>
      </c>
      <c r="D10" s="14">
        <v>1165000</v>
      </c>
      <c r="E10" s="14">
        <v>1385000</v>
      </c>
      <c r="F10" s="14">
        <v>1181100</v>
      </c>
      <c r="G10" s="14">
        <v>1163385.17</v>
      </c>
      <c r="H10" s="24">
        <f t="shared" si="0"/>
        <v>98.500141393616119</v>
      </c>
      <c r="I10" s="24">
        <v>977745.08</v>
      </c>
      <c r="J10" s="24">
        <f t="shared" si="1"/>
        <v>185640.08999999997</v>
      </c>
      <c r="K10" s="25">
        <f t="shared" si="2"/>
        <v>118.98655322305483</v>
      </c>
    </row>
    <row r="11" spans="1:11" ht="12.75" customHeight="1" x14ac:dyDescent="0.2">
      <c r="A11" s="12">
        <v>0</v>
      </c>
      <c r="B11" s="17" t="s">
        <v>12</v>
      </c>
      <c r="C11" s="13" t="s">
        <v>13</v>
      </c>
      <c r="D11" s="14">
        <v>1500000</v>
      </c>
      <c r="E11" s="14">
        <v>1500000</v>
      </c>
      <c r="F11" s="14">
        <v>1169800</v>
      </c>
      <c r="G11" s="14">
        <v>888899.31</v>
      </c>
      <c r="H11" s="24">
        <f t="shared" si="0"/>
        <v>75.987289280218846</v>
      </c>
      <c r="I11" s="24">
        <v>1112220.45</v>
      </c>
      <c r="J11" s="24">
        <f t="shared" si="1"/>
        <v>-223321.1399999999</v>
      </c>
      <c r="K11" s="25">
        <f t="shared" si="2"/>
        <v>79.921144229995051</v>
      </c>
    </row>
    <row r="12" spans="1:11" ht="12.75" customHeight="1" x14ac:dyDescent="0.2">
      <c r="A12" s="12">
        <v>0</v>
      </c>
      <c r="B12" s="17" t="s">
        <v>14</v>
      </c>
      <c r="C12" s="13" t="s">
        <v>15</v>
      </c>
      <c r="D12" s="14">
        <v>153800</v>
      </c>
      <c r="E12" s="14">
        <v>153800</v>
      </c>
      <c r="F12" s="14">
        <v>153800</v>
      </c>
      <c r="G12" s="14">
        <v>38943.54</v>
      </c>
      <c r="H12" s="24">
        <f t="shared" si="0"/>
        <v>25.320897269180755</v>
      </c>
      <c r="I12" s="24">
        <v>458820.71</v>
      </c>
      <c r="J12" s="24">
        <f t="shared" si="1"/>
        <v>-419877.17000000004</v>
      </c>
      <c r="K12" s="25">
        <f t="shared" si="2"/>
        <v>8.4877467715003547</v>
      </c>
    </row>
    <row r="13" spans="1:11" ht="12.75" customHeight="1" x14ac:dyDescent="0.2">
      <c r="A13" s="12">
        <v>0</v>
      </c>
      <c r="B13" s="17" t="s">
        <v>16</v>
      </c>
      <c r="C13" s="13" t="s">
        <v>17</v>
      </c>
      <c r="D13" s="14">
        <v>4420800</v>
      </c>
      <c r="E13" s="14">
        <v>4420800</v>
      </c>
      <c r="F13" s="14">
        <v>3055000</v>
      </c>
      <c r="G13" s="14">
        <v>2794253.93</v>
      </c>
      <c r="H13" s="24">
        <f t="shared" si="0"/>
        <v>91.464940425531921</v>
      </c>
      <c r="I13" s="24">
        <v>3108469.01</v>
      </c>
      <c r="J13" s="24">
        <f t="shared" si="1"/>
        <v>-314215.07999999961</v>
      </c>
      <c r="K13" s="25">
        <f t="shared" si="2"/>
        <v>89.891645083506887</v>
      </c>
    </row>
    <row r="14" spans="1:11" ht="12.75" customHeight="1" x14ac:dyDescent="0.2">
      <c r="A14" s="12">
        <v>0</v>
      </c>
      <c r="B14" s="17" t="s">
        <v>18</v>
      </c>
      <c r="C14" s="13" t="s">
        <v>19</v>
      </c>
      <c r="D14" s="14">
        <v>1292000</v>
      </c>
      <c r="E14" s="14">
        <v>1292000</v>
      </c>
      <c r="F14" s="14">
        <v>942000</v>
      </c>
      <c r="G14" s="14">
        <v>871969.73</v>
      </c>
      <c r="H14" s="24">
        <f t="shared" si="0"/>
        <v>92.565788747346062</v>
      </c>
      <c r="I14" s="24">
        <v>786720.76</v>
      </c>
      <c r="J14" s="24">
        <f t="shared" si="1"/>
        <v>85248.969999999972</v>
      </c>
      <c r="K14" s="25">
        <f t="shared" si="2"/>
        <v>110.83598836263073</v>
      </c>
    </row>
    <row r="15" spans="1:11" ht="12.75" customHeight="1" x14ac:dyDescent="0.2">
      <c r="A15" s="12">
        <v>0</v>
      </c>
      <c r="B15" s="17" t="s">
        <v>20</v>
      </c>
      <c r="C15" s="13" t="s">
        <v>21</v>
      </c>
      <c r="D15" s="14">
        <v>20700</v>
      </c>
      <c r="E15" s="14">
        <v>20700</v>
      </c>
      <c r="F15" s="14">
        <v>14650</v>
      </c>
      <c r="G15" s="14">
        <v>18962.419999999998</v>
      </c>
      <c r="H15" s="24">
        <f t="shared" si="0"/>
        <v>129.43631399317405</v>
      </c>
      <c r="I15" s="24">
        <v>14758.68</v>
      </c>
      <c r="J15" s="24">
        <f t="shared" si="1"/>
        <v>4203.739999999998</v>
      </c>
      <c r="K15" s="25">
        <f t="shared" si="2"/>
        <v>128.48317058165094</v>
      </c>
    </row>
    <row r="16" spans="1:11" ht="12.75" customHeight="1" x14ac:dyDescent="0.2">
      <c r="A16" s="12">
        <v>0</v>
      </c>
      <c r="B16" s="17" t="s">
        <v>22</v>
      </c>
      <c r="C16" s="13" t="s">
        <v>23</v>
      </c>
      <c r="D16" s="14">
        <v>2900000</v>
      </c>
      <c r="E16" s="14">
        <v>2900000</v>
      </c>
      <c r="F16" s="14">
        <v>2180000</v>
      </c>
      <c r="G16" s="14">
        <v>1668637.66</v>
      </c>
      <c r="H16" s="24">
        <f t="shared" si="0"/>
        <v>76.543011926605502</v>
      </c>
      <c r="I16" s="24">
        <v>2246129.19</v>
      </c>
      <c r="J16" s="24">
        <f t="shared" si="1"/>
        <v>-577491.53</v>
      </c>
      <c r="K16" s="25">
        <f t="shared" si="2"/>
        <v>74.289478424880812</v>
      </c>
    </row>
    <row r="17" spans="1:11" ht="12.75" customHeight="1" x14ac:dyDescent="0.2">
      <c r="A17" s="12">
        <v>0</v>
      </c>
      <c r="B17" s="17" t="s">
        <v>24</v>
      </c>
      <c r="C17" s="13" t="s">
        <v>25</v>
      </c>
      <c r="D17" s="14">
        <v>1100000</v>
      </c>
      <c r="E17" s="14">
        <v>1100000</v>
      </c>
      <c r="F17" s="14">
        <v>828000</v>
      </c>
      <c r="G17" s="14">
        <v>903141.81</v>
      </c>
      <c r="H17" s="24">
        <f t="shared" si="0"/>
        <v>109.07509782608696</v>
      </c>
      <c r="I17" s="24">
        <v>865034.34</v>
      </c>
      <c r="J17" s="24">
        <f t="shared" si="1"/>
        <v>38107.470000000088</v>
      </c>
      <c r="K17" s="25">
        <f t="shared" si="2"/>
        <v>104.40531297289309</v>
      </c>
    </row>
    <row r="18" spans="1:11" ht="12.75" customHeight="1" x14ac:dyDescent="0.2">
      <c r="A18" s="12">
        <v>0</v>
      </c>
      <c r="B18" s="17" t="s">
        <v>26</v>
      </c>
      <c r="C18" s="13" t="s">
        <v>27</v>
      </c>
      <c r="D18" s="14">
        <v>174000</v>
      </c>
      <c r="E18" s="14">
        <v>174000</v>
      </c>
      <c r="F18" s="14">
        <v>130500</v>
      </c>
      <c r="G18" s="14">
        <v>138911.29</v>
      </c>
      <c r="H18" s="24">
        <f t="shared" si="0"/>
        <v>106.44543295019157</v>
      </c>
      <c r="I18" s="24">
        <v>122835.3</v>
      </c>
      <c r="J18" s="24">
        <f t="shared" si="1"/>
        <v>16075.990000000005</v>
      </c>
      <c r="K18" s="25">
        <f t="shared" si="2"/>
        <v>113.08743496372786</v>
      </c>
    </row>
    <row r="19" spans="1:11" ht="12.75" customHeight="1" x14ac:dyDescent="0.2">
      <c r="A19" s="12">
        <v>0</v>
      </c>
      <c r="B19" s="17" t="s">
        <v>28</v>
      </c>
      <c r="C19" s="13" t="s">
        <v>29</v>
      </c>
      <c r="D19" s="14">
        <v>1300000</v>
      </c>
      <c r="E19" s="14">
        <v>1480000</v>
      </c>
      <c r="F19" s="14">
        <v>1150000</v>
      </c>
      <c r="G19" s="14">
        <v>1008636.74</v>
      </c>
      <c r="H19" s="24">
        <f t="shared" si="0"/>
        <v>87.707542608695661</v>
      </c>
      <c r="I19" s="24">
        <v>744420.02</v>
      </c>
      <c r="J19" s="24">
        <f t="shared" si="1"/>
        <v>264216.71999999997</v>
      </c>
      <c r="K19" s="25">
        <f t="shared" si="2"/>
        <v>135.49296269597909</v>
      </c>
    </row>
    <row r="20" spans="1:11" ht="12.75" customHeight="1" x14ac:dyDescent="0.2">
      <c r="A20" s="12">
        <v>0</v>
      </c>
      <c r="B20" s="17" t="s">
        <v>30</v>
      </c>
      <c r="C20" s="13" t="s">
        <v>29</v>
      </c>
      <c r="D20" s="14">
        <v>8180000</v>
      </c>
      <c r="E20" s="14">
        <v>8930000</v>
      </c>
      <c r="F20" s="14">
        <v>6705000</v>
      </c>
      <c r="G20" s="14">
        <v>7031941.8600000003</v>
      </c>
      <c r="H20" s="24">
        <f t="shared" si="0"/>
        <v>104.8760903803132</v>
      </c>
      <c r="I20" s="24">
        <v>4708859.47</v>
      </c>
      <c r="J20" s="24">
        <f t="shared" si="1"/>
        <v>2323082.3900000006</v>
      </c>
      <c r="K20" s="25">
        <f t="shared" si="2"/>
        <v>149.33429007173154</v>
      </c>
    </row>
    <row r="21" spans="1:11" ht="12.75" customHeight="1" x14ac:dyDescent="0.2">
      <c r="A21" s="12">
        <v>0</v>
      </c>
      <c r="B21" s="17" t="s">
        <v>31</v>
      </c>
      <c r="C21" s="13" t="s">
        <v>32</v>
      </c>
      <c r="D21" s="14">
        <v>4900000</v>
      </c>
      <c r="E21" s="14">
        <v>7694403</v>
      </c>
      <c r="F21" s="14">
        <v>6184403</v>
      </c>
      <c r="G21" s="14">
        <v>6623556.3099999996</v>
      </c>
      <c r="H21" s="24">
        <f t="shared" si="0"/>
        <v>107.10098145285809</v>
      </c>
      <c r="I21" s="24">
        <v>2826242.97</v>
      </c>
      <c r="J21" s="24">
        <f t="shared" si="1"/>
        <v>3797313.3399999994</v>
      </c>
      <c r="K21" s="25">
        <f t="shared" si="2"/>
        <v>234.35905477015652</v>
      </c>
    </row>
    <row r="22" spans="1:11" ht="12.75" customHeight="1" x14ac:dyDescent="0.2">
      <c r="A22" s="12">
        <v>0</v>
      </c>
      <c r="B22" s="17" t="s">
        <v>33</v>
      </c>
      <c r="C22" s="13" t="s">
        <v>34</v>
      </c>
      <c r="D22" s="14">
        <v>3900000</v>
      </c>
      <c r="E22" s="14">
        <v>4470000</v>
      </c>
      <c r="F22" s="14">
        <v>3395000</v>
      </c>
      <c r="G22" s="14">
        <v>3955269.1</v>
      </c>
      <c r="H22" s="24">
        <f t="shared" si="0"/>
        <v>116.50277172312225</v>
      </c>
      <c r="I22" s="24">
        <v>2509794.75</v>
      </c>
      <c r="J22" s="24">
        <f t="shared" si="1"/>
        <v>1445474.35</v>
      </c>
      <c r="K22" s="25">
        <f t="shared" si="2"/>
        <v>157.59332909593505</v>
      </c>
    </row>
    <row r="23" spans="1:11" ht="12.75" customHeight="1" x14ac:dyDescent="0.2">
      <c r="A23" s="12">
        <v>0</v>
      </c>
      <c r="B23" s="17" t="s">
        <v>35</v>
      </c>
      <c r="C23" s="13" t="s">
        <v>36</v>
      </c>
      <c r="D23" s="14">
        <v>230000</v>
      </c>
      <c r="E23" s="14">
        <v>230000</v>
      </c>
      <c r="F23" s="14">
        <v>177000</v>
      </c>
      <c r="G23" s="14">
        <v>108232.6</v>
      </c>
      <c r="H23" s="24">
        <f t="shared" si="0"/>
        <v>61.148361581920909</v>
      </c>
      <c r="I23" s="24">
        <v>159652.76</v>
      </c>
      <c r="J23" s="24">
        <f t="shared" si="1"/>
        <v>-51420.160000000003</v>
      </c>
      <c r="K23" s="25">
        <f t="shared" si="2"/>
        <v>67.79250167676399</v>
      </c>
    </row>
    <row r="24" spans="1:11" ht="12.75" customHeight="1" x14ac:dyDescent="0.2">
      <c r="A24" s="12">
        <v>0</v>
      </c>
      <c r="B24" s="17" t="s">
        <v>37</v>
      </c>
      <c r="C24" s="13" t="s">
        <v>38</v>
      </c>
      <c r="D24" s="14">
        <v>770000</v>
      </c>
      <c r="E24" s="14">
        <v>770000</v>
      </c>
      <c r="F24" s="14">
        <v>460000</v>
      </c>
      <c r="G24" s="14">
        <v>319989.31</v>
      </c>
      <c r="H24" s="24">
        <f t="shared" si="0"/>
        <v>69.562893478260861</v>
      </c>
      <c r="I24" s="24">
        <v>559216.04</v>
      </c>
      <c r="J24" s="24">
        <f t="shared" si="1"/>
        <v>-239226.73000000004</v>
      </c>
      <c r="K24" s="25">
        <f t="shared" si="2"/>
        <v>57.221053602110551</v>
      </c>
    </row>
    <row r="25" spans="1:11" ht="12.75" customHeight="1" x14ac:dyDescent="0.2">
      <c r="A25" s="12">
        <v>0</v>
      </c>
      <c r="B25" s="17" t="s">
        <v>39</v>
      </c>
      <c r="C25" s="13" t="s">
        <v>40</v>
      </c>
      <c r="D25" s="14">
        <v>2300000</v>
      </c>
      <c r="E25" s="14">
        <v>2300000</v>
      </c>
      <c r="F25" s="14">
        <v>1495000</v>
      </c>
      <c r="G25" s="14">
        <v>901060.26</v>
      </c>
      <c r="H25" s="24">
        <f t="shared" si="0"/>
        <v>60.271589297658871</v>
      </c>
      <c r="I25" s="24">
        <v>2097241.6800000002</v>
      </c>
      <c r="J25" s="24">
        <f t="shared" si="1"/>
        <v>-1196181.4200000002</v>
      </c>
      <c r="K25" s="25">
        <f t="shared" si="2"/>
        <v>42.964064113011524</v>
      </c>
    </row>
    <row r="26" spans="1:11" ht="12.75" customHeight="1" x14ac:dyDescent="0.2">
      <c r="A26" s="12">
        <v>0</v>
      </c>
      <c r="B26" s="17" t="s">
        <v>41</v>
      </c>
      <c r="C26" s="13" t="s">
        <v>42</v>
      </c>
      <c r="D26" s="14">
        <v>1600000</v>
      </c>
      <c r="E26" s="14">
        <v>1600000</v>
      </c>
      <c r="F26" s="14">
        <v>1135500</v>
      </c>
      <c r="G26" s="14">
        <v>1318608.8799999999</v>
      </c>
      <c r="H26" s="24">
        <f t="shared" si="0"/>
        <v>116.1258370761779</v>
      </c>
      <c r="I26" s="24">
        <v>1070415.3799999999</v>
      </c>
      <c r="J26" s="24">
        <f t="shared" si="1"/>
        <v>248193.5</v>
      </c>
      <c r="K26" s="25">
        <f t="shared" si="2"/>
        <v>123.18665301688772</v>
      </c>
    </row>
    <row r="27" spans="1:11" ht="12.75" customHeight="1" x14ac:dyDescent="0.2">
      <c r="A27" s="12">
        <v>0</v>
      </c>
      <c r="B27" s="17" t="s">
        <v>43</v>
      </c>
      <c r="C27" s="13" t="s">
        <v>44</v>
      </c>
      <c r="D27" s="14">
        <v>5900000</v>
      </c>
      <c r="E27" s="14">
        <v>5900000</v>
      </c>
      <c r="F27" s="14">
        <v>4360000</v>
      </c>
      <c r="G27" s="14">
        <v>4137168.66</v>
      </c>
      <c r="H27" s="24">
        <f t="shared" si="0"/>
        <v>94.889189449541291</v>
      </c>
      <c r="I27" s="24">
        <v>4116122.58</v>
      </c>
      <c r="J27" s="24">
        <f t="shared" si="1"/>
        <v>21046.080000000075</v>
      </c>
      <c r="K27" s="25">
        <f t="shared" si="2"/>
        <v>100.51130838771086</v>
      </c>
    </row>
    <row r="28" spans="1:11" ht="12.75" customHeight="1" x14ac:dyDescent="0.2">
      <c r="A28" s="12">
        <v>0</v>
      </c>
      <c r="B28" s="17" t="s">
        <v>45</v>
      </c>
      <c r="C28" s="13" t="s">
        <v>46</v>
      </c>
      <c r="D28" s="14">
        <v>24500000</v>
      </c>
      <c r="E28" s="14">
        <v>25150000</v>
      </c>
      <c r="F28" s="14">
        <v>18850000</v>
      </c>
      <c r="G28" s="14">
        <v>19504738.629999999</v>
      </c>
      <c r="H28" s="24">
        <f t="shared" si="0"/>
        <v>103.47341448275861</v>
      </c>
      <c r="I28" s="24">
        <v>19501844.109999999</v>
      </c>
      <c r="J28" s="24">
        <f t="shared" si="1"/>
        <v>2894.519999999553</v>
      </c>
      <c r="K28" s="25">
        <f t="shared" si="2"/>
        <v>100.01484228867625</v>
      </c>
    </row>
    <row r="29" spans="1:11" ht="12.75" customHeight="1" x14ac:dyDescent="0.2">
      <c r="A29" s="12">
        <v>0</v>
      </c>
      <c r="B29" s="17" t="s">
        <v>47</v>
      </c>
      <c r="C29" s="13" t="s">
        <v>48</v>
      </c>
      <c r="D29" s="14">
        <v>1500000</v>
      </c>
      <c r="E29" s="14">
        <v>2050000</v>
      </c>
      <c r="F29" s="14">
        <v>1700000</v>
      </c>
      <c r="G29" s="14">
        <v>2009122.73</v>
      </c>
      <c r="H29" s="24">
        <f t="shared" si="0"/>
        <v>118.18369</v>
      </c>
      <c r="I29" s="24">
        <v>1541306.06</v>
      </c>
      <c r="J29" s="24">
        <f t="shared" si="1"/>
        <v>467816.66999999993</v>
      </c>
      <c r="K29" s="25">
        <f t="shared" si="2"/>
        <v>130.35196461888953</v>
      </c>
    </row>
    <row r="30" spans="1:11" ht="12.75" customHeight="1" x14ac:dyDescent="0.2">
      <c r="A30" s="12">
        <v>0</v>
      </c>
      <c r="B30" s="17" t="s">
        <v>49</v>
      </c>
      <c r="C30" s="13" t="s">
        <v>50</v>
      </c>
      <c r="D30" s="14">
        <v>2230000</v>
      </c>
      <c r="E30" s="14">
        <v>2230000</v>
      </c>
      <c r="F30" s="14">
        <v>1715000</v>
      </c>
      <c r="G30" s="14">
        <v>1953578.81</v>
      </c>
      <c r="H30" s="24">
        <f t="shared" si="0"/>
        <v>113.91130087463557</v>
      </c>
      <c r="I30" s="24">
        <v>1715224.8</v>
      </c>
      <c r="J30" s="24">
        <f t="shared" si="1"/>
        <v>238354.01</v>
      </c>
      <c r="K30" s="25">
        <f t="shared" si="2"/>
        <v>113.89637148436753</v>
      </c>
    </row>
    <row r="31" spans="1:11" ht="12.75" customHeight="1" x14ac:dyDescent="0.2">
      <c r="A31" s="12">
        <v>0</v>
      </c>
      <c r="B31" s="17" t="s">
        <v>51</v>
      </c>
      <c r="C31" s="13" t="s">
        <v>52</v>
      </c>
      <c r="D31" s="14">
        <v>25000</v>
      </c>
      <c r="E31" s="14">
        <v>25000</v>
      </c>
      <c r="F31" s="14">
        <v>25000</v>
      </c>
      <c r="G31" s="14">
        <v>44922.69</v>
      </c>
      <c r="H31" s="24">
        <f t="shared" si="0"/>
        <v>179.69076000000001</v>
      </c>
      <c r="I31" s="24">
        <v>24999.8</v>
      </c>
      <c r="J31" s="24">
        <f t="shared" si="1"/>
        <v>19922.890000000003</v>
      </c>
      <c r="K31" s="25">
        <f t="shared" si="2"/>
        <v>179.69219753758031</v>
      </c>
    </row>
    <row r="32" spans="1:11" ht="12.75" customHeight="1" x14ac:dyDescent="0.2">
      <c r="A32" s="12">
        <v>0</v>
      </c>
      <c r="B32" s="17" t="s">
        <v>53</v>
      </c>
      <c r="C32" s="13" t="s">
        <v>54</v>
      </c>
      <c r="D32" s="14">
        <v>131500</v>
      </c>
      <c r="E32" s="14">
        <v>131500</v>
      </c>
      <c r="F32" s="14">
        <v>94000</v>
      </c>
      <c r="G32" s="14">
        <v>141666.67000000001</v>
      </c>
      <c r="H32" s="24">
        <f t="shared" si="0"/>
        <v>150.70922340425534</v>
      </c>
      <c r="I32" s="24">
        <v>131875</v>
      </c>
      <c r="J32" s="24">
        <f t="shared" si="1"/>
        <v>9791.6700000000128</v>
      </c>
      <c r="K32" s="25">
        <f t="shared" si="2"/>
        <v>107.42496303317537</v>
      </c>
    </row>
    <row r="33" spans="1:11" ht="12.75" customHeight="1" x14ac:dyDescent="0.2">
      <c r="A33" s="12">
        <v>0</v>
      </c>
      <c r="B33" s="17" t="s">
        <v>55</v>
      </c>
      <c r="C33" s="13" t="s">
        <v>56</v>
      </c>
      <c r="D33" s="14">
        <v>0</v>
      </c>
      <c r="E33" s="14">
        <v>0</v>
      </c>
      <c r="F33" s="14">
        <v>0</v>
      </c>
      <c r="G33" s="14">
        <v>215.8</v>
      </c>
      <c r="H33" s="24"/>
      <c r="I33" s="24"/>
      <c r="J33" s="24">
        <f t="shared" si="1"/>
        <v>215.8</v>
      </c>
      <c r="K33" s="25"/>
    </row>
    <row r="34" spans="1:11" ht="12.75" customHeight="1" x14ac:dyDescent="0.2">
      <c r="A34" s="12">
        <v>0</v>
      </c>
      <c r="B34" s="17" t="s">
        <v>57</v>
      </c>
      <c r="C34" s="13" t="s">
        <v>58</v>
      </c>
      <c r="D34" s="14">
        <v>2400</v>
      </c>
      <c r="E34" s="14">
        <v>2400</v>
      </c>
      <c r="F34" s="14">
        <v>1800</v>
      </c>
      <c r="G34" s="14">
        <v>2305.5</v>
      </c>
      <c r="H34" s="24">
        <f t="shared" si="0"/>
        <v>128.08333333333331</v>
      </c>
      <c r="I34" s="24">
        <v>-5055</v>
      </c>
      <c r="J34" s="24">
        <f t="shared" si="1"/>
        <v>7360.5</v>
      </c>
      <c r="K34" s="25">
        <f t="shared" si="2"/>
        <v>-45.60830860534125</v>
      </c>
    </row>
    <row r="35" spans="1:11" ht="12.75" customHeight="1" x14ac:dyDescent="0.2">
      <c r="A35" s="12">
        <v>0</v>
      </c>
      <c r="B35" s="17" t="s">
        <v>59</v>
      </c>
      <c r="C35" s="13" t="s">
        <v>60</v>
      </c>
      <c r="D35" s="14">
        <v>2400000</v>
      </c>
      <c r="E35" s="14">
        <v>2700000</v>
      </c>
      <c r="F35" s="14">
        <v>2185000</v>
      </c>
      <c r="G35" s="14">
        <v>2384455.9900000002</v>
      </c>
      <c r="H35" s="24">
        <f t="shared" si="0"/>
        <v>109.12842059496568</v>
      </c>
      <c r="I35" s="24">
        <v>1743315.07</v>
      </c>
      <c r="J35" s="24">
        <f t="shared" si="1"/>
        <v>641140.92000000016</v>
      </c>
      <c r="K35" s="25">
        <f t="shared" si="2"/>
        <v>136.77711109329195</v>
      </c>
    </row>
    <row r="36" spans="1:11" ht="12.75" customHeight="1" x14ac:dyDescent="0.2">
      <c r="A36" s="12">
        <v>0</v>
      </c>
      <c r="B36" s="17" t="s">
        <v>61</v>
      </c>
      <c r="C36" s="13" t="s">
        <v>62</v>
      </c>
      <c r="D36" s="14">
        <v>25500000</v>
      </c>
      <c r="E36" s="14">
        <v>27497071</v>
      </c>
      <c r="F36" s="14">
        <v>22097071</v>
      </c>
      <c r="G36" s="14">
        <v>22979135.66</v>
      </c>
      <c r="H36" s="24">
        <f t="shared" si="0"/>
        <v>103.99177185066746</v>
      </c>
      <c r="I36" s="24">
        <v>19043757.960000001</v>
      </c>
      <c r="J36" s="24">
        <f t="shared" si="1"/>
        <v>3935377.6999999993</v>
      </c>
      <c r="K36" s="25">
        <f t="shared" si="2"/>
        <v>120.66492185138023</v>
      </c>
    </row>
    <row r="37" spans="1:11" ht="12.75" customHeight="1" x14ac:dyDescent="0.2">
      <c r="A37" s="12">
        <v>0</v>
      </c>
      <c r="B37" s="17" t="s">
        <v>63</v>
      </c>
      <c r="C37" s="13" t="s">
        <v>64</v>
      </c>
      <c r="D37" s="14">
        <v>20600000</v>
      </c>
      <c r="E37" s="14">
        <v>22100000</v>
      </c>
      <c r="F37" s="14">
        <v>12260000</v>
      </c>
      <c r="G37" s="14">
        <v>13847042.66</v>
      </c>
      <c r="H37" s="24">
        <f t="shared" si="0"/>
        <v>112.94488303425776</v>
      </c>
      <c r="I37" s="24">
        <v>11924862.630000001</v>
      </c>
      <c r="J37" s="24">
        <f t="shared" si="1"/>
        <v>1922180.0299999993</v>
      </c>
      <c r="K37" s="25">
        <f t="shared" si="2"/>
        <v>116.11909578869503</v>
      </c>
    </row>
    <row r="38" spans="1:11" ht="12.75" customHeight="1" x14ac:dyDescent="0.2">
      <c r="A38" s="12">
        <v>0</v>
      </c>
      <c r="B38" s="17" t="s">
        <v>65</v>
      </c>
      <c r="C38" s="13" t="s">
        <v>66</v>
      </c>
      <c r="D38" s="14">
        <v>12600</v>
      </c>
      <c r="E38" s="14">
        <v>12600</v>
      </c>
      <c r="F38" s="14">
        <v>12600</v>
      </c>
      <c r="G38" s="14">
        <v>24311</v>
      </c>
      <c r="H38" s="24">
        <f t="shared" si="0"/>
        <v>192.94444444444446</v>
      </c>
      <c r="I38" s="24">
        <v>85475</v>
      </c>
      <c r="J38" s="24">
        <f t="shared" si="1"/>
        <v>-61164</v>
      </c>
      <c r="K38" s="25">
        <f t="shared" si="2"/>
        <v>28.442234571512138</v>
      </c>
    </row>
    <row r="39" spans="1:11" ht="12.75" customHeight="1" x14ac:dyDescent="0.2">
      <c r="A39" s="12">
        <v>0</v>
      </c>
      <c r="B39" s="17" t="s">
        <v>67</v>
      </c>
      <c r="C39" s="13" t="s">
        <v>68</v>
      </c>
      <c r="D39" s="14">
        <v>910000</v>
      </c>
      <c r="E39" s="14">
        <v>3410000</v>
      </c>
      <c r="F39" s="14">
        <v>2932300</v>
      </c>
      <c r="G39" s="14">
        <v>3756540.32</v>
      </c>
      <c r="H39" s="24">
        <f t="shared" si="0"/>
        <v>128.10900385363024</v>
      </c>
      <c r="I39" s="24">
        <v>511265.1</v>
      </c>
      <c r="J39" s="24">
        <f t="shared" si="1"/>
        <v>3245275.2199999997</v>
      </c>
      <c r="K39" s="25">
        <f t="shared" si="2"/>
        <v>734.75391142481658</v>
      </c>
    </row>
    <row r="40" spans="1:11" ht="12.75" customHeight="1" x14ac:dyDescent="0.2">
      <c r="A40" s="12">
        <v>0</v>
      </c>
      <c r="B40" s="17" t="s">
        <v>69</v>
      </c>
      <c r="C40" s="13" t="s">
        <v>70</v>
      </c>
      <c r="D40" s="14">
        <v>17000</v>
      </c>
      <c r="E40" s="14">
        <v>17000</v>
      </c>
      <c r="F40" s="14">
        <v>17000</v>
      </c>
      <c r="G40" s="14">
        <v>48353.279999999999</v>
      </c>
      <c r="H40" s="24">
        <f t="shared" si="0"/>
        <v>284.43105882352938</v>
      </c>
      <c r="I40" s="24">
        <v>81400</v>
      </c>
      <c r="J40" s="24">
        <f t="shared" si="1"/>
        <v>-33046.720000000001</v>
      </c>
      <c r="K40" s="25">
        <f t="shared" si="2"/>
        <v>59.402063882063885</v>
      </c>
    </row>
    <row r="41" spans="1:11" ht="12.75" customHeight="1" x14ac:dyDescent="0.2">
      <c r="A41" s="12">
        <v>0</v>
      </c>
      <c r="B41" s="17" t="s">
        <v>71</v>
      </c>
      <c r="C41" s="13" t="s">
        <v>72</v>
      </c>
      <c r="D41" s="14">
        <v>47500</v>
      </c>
      <c r="E41" s="14">
        <v>47500</v>
      </c>
      <c r="F41" s="14">
        <v>42300</v>
      </c>
      <c r="G41" s="14">
        <v>38712</v>
      </c>
      <c r="H41" s="24">
        <f t="shared" si="0"/>
        <v>91.517730496453893</v>
      </c>
      <c r="I41" s="24">
        <v>35130</v>
      </c>
      <c r="J41" s="24">
        <f t="shared" si="1"/>
        <v>3582</v>
      </c>
      <c r="K41" s="25">
        <f t="shared" si="2"/>
        <v>110.19641332194705</v>
      </c>
    </row>
    <row r="42" spans="1:11" ht="12.75" customHeight="1" x14ac:dyDescent="0.2">
      <c r="A42" s="12">
        <v>0</v>
      </c>
      <c r="B42" s="17" t="s">
        <v>73</v>
      </c>
      <c r="C42" s="13" t="s">
        <v>74</v>
      </c>
      <c r="D42" s="14">
        <v>1215000</v>
      </c>
      <c r="E42" s="14">
        <v>1215000</v>
      </c>
      <c r="F42" s="14">
        <v>943100</v>
      </c>
      <c r="G42" s="14">
        <v>926546.48</v>
      </c>
      <c r="H42" s="24">
        <f t="shared" si="0"/>
        <v>98.244775739582224</v>
      </c>
      <c r="I42" s="24">
        <v>899161.01</v>
      </c>
      <c r="J42" s="24">
        <f t="shared" si="1"/>
        <v>27385.469999999972</v>
      </c>
      <c r="K42" s="25">
        <f t="shared" si="2"/>
        <v>103.04566920667524</v>
      </c>
    </row>
    <row r="43" spans="1:11" ht="12.75" customHeight="1" x14ac:dyDescent="0.2">
      <c r="A43" s="12">
        <v>0</v>
      </c>
      <c r="B43" s="17" t="s">
        <v>75</v>
      </c>
      <c r="C43" s="13" t="s">
        <v>76</v>
      </c>
      <c r="D43" s="14">
        <v>1515000</v>
      </c>
      <c r="E43" s="14">
        <v>1515000</v>
      </c>
      <c r="F43" s="14">
        <v>1122800</v>
      </c>
      <c r="G43" s="14">
        <v>1063690.45</v>
      </c>
      <c r="H43" s="24">
        <f t="shared" si="0"/>
        <v>94.735522800142505</v>
      </c>
      <c r="I43" s="24">
        <v>1075990.42</v>
      </c>
      <c r="J43" s="24">
        <f t="shared" si="1"/>
        <v>-12299.969999999972</v>
      </c>
      <c r="K43" s="25">
        <f t="shared" si="2"/>
        <v>98.856869933841978</v>
      </c>
    </row>
    <row r="44" spans="1:11" ht="12.75" customHeight="1" x14ac:dyDescent="0.2">
      <c r="A44" s="12">
        <v>0</v>
      </c>
      <c r="B44" s="17" t="s">
        <v>77</v>
      </c>
      <c r="C44" s="13" t="s">
        <v>78</v>
      </c>
      <c r="D44" s="14">
        <v>320000</v>
      </c>
      <c r="E44" s="14">
        <v>320000</v>
      </c>
      <c r="F44" s="14">
        <v>227450</v>
      </c>
      <c r="G44" s="14">
        <v>347871.12</v>
      </c>
      <c r="H44" s="24">
        <f t="shared" si="0"/>
        <v>152.94399648274347</v>
      </c>
      <c r="I44" s="24">
        <v>227490.01</v>
      </c>
      <c r="J44" s="24">
        <f t="shared" si="1"/>
        <v>120381.10999999999</v>
      </c>
      <c r="K44" s="25">
        <f t="shared" si="2"/>
        <v>152.91709732660348</v>
      </c>
    </row>
    <row r="45" spans="1:11" ht="12.75" customHeight="1" x14ac:dyDescent="0.2">
      <c r="A45" s="12">
        <v>0</v>
      </c>
      <c r="B45" s="17" t="s">
        <v>79</v>
      </c>
      <c r="C45" s="13" t="s">
        <v>80</v>
      </c>
      <c r="D45" s="14">
        <v>362000</v>
      </c>
      <c r="E45" s="14">
        <v>362000</v>
      </c>
      <c r="F45" s="14">
        <v>256000</v>
      </c>
      <c r="G45" s="14">
        <v>310948.09999999998</v>
      </c>
      <c r="H45" s="24">
        <f t="shared" si="0"/>
        <v>121.46410156249998</v>
      </c>
      <c r="I45" s="24">
        <v>235134.6</v>
      </c>
      <c r="J45" s="24">
        <f t="shared" si="1"/>
        <v>75813.499999999971</v>
      </c>
      <c r="K45" s="25">
        <f t="shared" si="2"/>
        <v>132.24259636820781</v>
      </c>
    </row>
    <row r="46" spans="1:11" ht="12.75" customHeight="1" x14ac:dyDescent="0.2">
      <c r="A46" s="12">
        <v>0</v>
      </c>
      <c r="B46" s="17" t="s">
        <v>81</v>
      </c>
      <c r="C46" s="13" t="s">
        <v>82</v>
      </c>
      <c r="D46" s="14">
        <v>10000</v>
      </c>
      <c r="E46" s="14">
        <v>10000</v>
      </c>
      <c r="F46" s="14">
        <v>6600</v>
      </c>
      <c r="G46" s="14">
        <v>10013</v>
      </c>
      <c r="H46" s="24">
        <f t="shared" si="0"/>
        <v>151.71212121212122</v>
      </c>
      <c r="I46" s="24">
        <v>6392</v>
      </c>
      <c r="J46" s="24">
        <f t="shared" si="1"/>
        <v>3621</v>
      </c>
      <c r="K46" s="25">
        <f t="shared" si="2"/>
        <v>156.64893617021275</v>
      </c>
    </row>
    <row r="47" spans="1:11" ht="12.75" customHeight="1" x14ac:dyDescent="0.2">
      <c r="A47" s="12">
        <v>0</v>
      </c>
      <c r="B47" s="17" t="s">
        <v>83</v>
      </c>
      <c r="C47" s="13" t="s">
        <v>84</v>
      </c>
      <c r="D47" s="14">
        <v>49500</v>
      </c>
      <c r="E47" s="14">
        <v>49500</v>
      </c>
      <c r="F47" s="14">
        <v>49500</v>
      </c>
      <c r="G47" s="14">
        <v>67205.69</v>
      </c>
      <c r="H47" s="24">
        <f t="shared" si="0"/>
        <v>135.76907070707071</v>
      </c>
      <c r="I47" s="24">
        <v>49222.63</v>
      </c>
      <c r="J47" s="24">
        <f t="shared" si="1"/>
        <v>17983.060000000005</v>
      </c>
      <c r="K47" s="25">
        <f t="shared" si="2"/>
        <v>136.53413074433448</v>
      </c>
    </row>
    <row r="48" spans="1:11" ht="12.75" customHeight="1" x14ac:dyDescent="0.2">
      <c r="A48" s="12">
        <v>0</v>
      </c>
      <c r="B48" s="17" t="s">
        <v>85</v>
      </c>
      <c r="C48" s="13" t="s">
        <v>86</v>
      </c>
      <c r="D48" s="14">
        <v>300000</v>
      </c>
      <c r="E48" s="14">
        <v>455000</v>
      </c>
      <c r="F48" s="14">
        <v>425000</v>
      </c>
      <c r="G48" s="14">
        <v>585999.80000000005</v>
      </c>
      <c r="H48" s="24">
        <f t="shared" si="0"/>
        <v>137.88230588235294</v>
      </c>
      <c r="I48" s="24">
        <v>1085617.67</v>
      </c>
      <c r="J48" s="24">
        <f t="shared" si="1"/>
        <v>-499617.86999999988</v>
      </c>
      <c r="K48" s="25">
        <f t="shared" si="2"/>
        <v>53.978469234016799</v>
      </c>
    </row>
    <row r="49" spans="1:11" ht="12.75" customHeight="1" x14ac:dyDescent="0.2">
      <c r="A49" s="12">
        <v>0</v>
      </c>
      <c r="B49" s="17" t="s">
        <v>87</v>
      </c>
      <c r="C49" s="13" t="s">
        <v>88</v>
      </c>
      <c r="D49" s="14">
        <v>35000</v>
      </c>
      <c r="E49" s="14">
        <v>35000</v>
      </c>
      <c r="F49" s="14">
        <v>3000</v>
      </c>
      <c r="G49" s="14">
        <v>26577.54</v>
      </c>
      <c r="H49" s="24">
        <f t="shared" si="0"/>
        <v>885.91800000000001</v>
      </c>
      <c r="I49" s="24"/>
      <c r="J49" s="24">
        <f t="shared" si="1"/>
        <v>26577.54</v>
      </c>
      <c r="K49" s="25"/>
    </row>
    <row r="50" spans="1:11" ht="12.75" customHeight="1" x14ac:dyDescent="0.2">
      <c r="A50" s="12">
        <v>0</v>
      </c>
      <c r="B50" s="17" t="s">
        <v>89</v>
      </c>
      <c r="C50" s="13" t="s">
        <v>90</v>
      </c>
      <c r="D50" s="14">
        <v>41132200</v>
      </c>
      <c r="E50" s="14">
        <v>41132200</v>
      </c>
      <c r="F50" s="14">
        <v>30849300</v>
      </c>
      <c r="G50" s="14">
        <v>30849300</v>
      </c>
      <c r="H50" s="24">
        <f t="shared" si="0"/>
        <v>100</v>
      </c>
      <c r="I50" s="24">
        <v>1629000</v>
      </c>
      <c r="J50" s="24">
        <f t="shared" si="1"/>
        <v>29220300</v>
      </c>
      <c r="K50" s="25">
        <f t="shared" si="2"/>
        <v>1893.756906077348</v>
      </c>
    </row>
    <row r="51" spans="1:11" s="18" customFormat="1" ht="12.75" customHeight="1" x14ac:dyDescent="0.2">
      <c r="A51" s="22"/>
      <c r="B51" s="26" t="s">
        <v>114</v>
      </c>
      <c r="C51" s="23" t="s">
        <v>115</v>
      </c>
      <c r="D51" s="24"/>
      <c r="E51" s="24"/>
      <c r="F51" s="24"/>
      <c r="G51" s="24"/>
      <c r="H51" s="24"/>
      <c r="I51" s="24">
        <v>1829100</v>
      </c>
      <c r="J51" s="24">
        <f t="shared" si="1"/>
        <v>-1829100</v>
      </c>
      <c r="K51" s="25">
        <f t="shared" si="2"/>
        <v>0</v>
      </c>
    </row>
    <row r="52" spans="1:11" ht="12.75" customHeight="1" x14ac:dyDescent="0.2">
      <c r="A52" s="12">
        <v>0</v>
      </c>
      <c r="B52" s="17" t="s">
        <v>91</v>
      </c>
      <c r="C52" s="13" t="s">
        <v>92</v>
      </c>
      <c r="D52" s="14">
        <v>66107500</v>
      </c>
      <c r="E52" s="14">
        <v>105132200</v>
      </c>
      <c r="F52" s="14">
        <v>78927400</v>
      </c>
      <c r="G52" s="14">
        <v>78927400</v>
      </c>
      <c r="H52" s="24">
        <f t="shared" si="0"/>
        <v>100</v>
      </c>
      <c r="I52" s="24">
        <v>78320900</v>
      </c>
      <c r="J52" s="24">
        <f t="shared" si="1"/>
        <v>606500</v>
      </c>
      <c r="K52" s="25">
        <f t="shared" si="2"/>
        <v>100.77437823109796</v>
      </c>
    </row>
    <row r="53" spans="1:11" ht="12.75" customHeight="1" x14ac:dyDescent="0.2">
      <c r="A53" s="12">
        <v>0</v>
      </c>
      <c r="B53" s="17" t="s">
        <v>93</v>
      </c>
      <c r="C53" s="13" t="s">
        <v>94</v>
      </c>
      <c r="D53" s="14">
        <v>0</v>
      </c>
      <c r="E53" s="14">
        <v>218600</v>
      </c>
      <c r="F53" s="14">
        <v>153300</v>
      </c>
      <c r="G53" s="14">
        <v>153300</v>
      </c>
      <c r="H53" s="24">
        <f t="shared" si="0"/>
        <v>100</v>
      </c>
      <c r="I53" s="24"/>
      <c r="J53" s="24">
        <f t="shared" si="1"/>
        <v>153300</v>
      </c>
      <c r="K53" s="25"/>
    </row>
    <row r="54" spans="1:11" ht="12.75" customHeight="1" x14ac:dyDescent="0.2">
      <c r="A54" s="12">
        <v>0</v>
      </c>
      <c r="B54" s="17" t="s">
        <v>95</v>
      </c>
      <c r="C54" s="13" t="s">
        <v>96</v>
      </c>
      <c r="D54" s="14">
        <v>0</v>
      </c>
      <c r="E54" s="14">
        <v>1859700</v>
      </c>
      <c r="F54" s="14">
        <v>1859700</v>
      </c>
      <c r="G54" s="14">
        <v>1859700</v>
      </c>
      <c r="H54" s="24">
        <f t="shared" si="0"/>
        <v>100</v>
      </c>
      <c r="I54" s="24"/>
      <c r="J54" s="24">
        <f t="shared" si="1"/>
        <v>1859700</v>
      </c>
      <c r="K54" s="25"/>
    </row>
    <row r="55" spans="1:11" ht="12.75" customHeight="1" x14ac:dyDescent="0.2">
      <c r="A55" s="12">
        <v>0</v>
      </c>
      <c r="B55" s="17" t="s">
        <v>97</v>
      </c>
      <c r="C55" s="13" t="s">
        <v>98</v>
      </c>
      <c r="D55" s="14">
        <v>0</v>
      </c>
      <c r="E55" s="14">
        <v>12292900</v>
      </c>
      <c r="F55" s="14">
        <v>7365400</v>
      </c>
      <c r="G55" s="14">
        <v>7365400</v>
      </c>
      <c r="H55" s="24">
        <f t="shared" si="0"/>
        <v>100</v>
      </c>
      <c r="I55" s="24"/>
      <c r="J55" s="24">
        <f t="shared" si="1"/>
        <v>7365400</v>
      </c>
      <c r="K55" s="25"/>
    </row>
    <row r="56" spans="1:11" ht="12.75" customHeight="1" x14ac:dyDescent="0.2">
      <c r="A56" s="12">
        <v>0</v>
      </c>
      <c r="B56" s="17" t="s">
        <v>99</v>
      </c>
      <c r="C56" s="13" t="s">
        <v>100</v>
      </c>
      <c r="D56" s="14">
        <v>0</v>
      </c>
      <c r="E56" s="14">
        <v>6102841.5599999996</v>
      </c>
      <c r="F56" s="14">
        <v>6102841.5599999996</v>
      </c>
      <c r="G56" s="14">
        <v>6102841.5599999996</v>
      </c>
      <c r="H56" s="24">
        <f t="shared" si="0"/>
        <v>100</v>
      </c>
      <c r="I56" s="24"/>
      <c r="J56" s="24">
        <f t="shared" si="1"/>
        <v>6102841.5599999996</v>
      </c>
      <c r="K56" s="25"/>
    </row>
    <row r="57" spans="1:11" s="18" customFormat="1" ht="12.75" customHeight="1" x14ac:dyDescent="0.2">
      <c r="A57" s="22"/>
      <c r="B57" s="26" t="s">
        <v>116</v>
      </c>
      <c r="C57" s="23" t="s">
        <v>117</v>
      </c>
      <c r="D57" s="24"/>
      <c r="E57" s="24"/>
      <c r="F57" s="24"/>
      <c r="G57" s="24"/>
      <c r="H57" s="24"/>
      <c r="I57" s="24">
        <v>1702609.71</v>
      </c>
      <c r="J57" s="24">
        <f t="shared" si="1"/>
        <v>-1702609.71</v>
      </c>
      <c r="K57" s="25">
        <f t="shared" si="2"/>
        <v>0</v>
      </c>
    </row>
    <row r="58" spans="1:11" ht="12.75" customHeight="1" x14ac:dyDescent="0.2">
      <c r="A58" s="12">
        <v>0</v>
      </c>
      <c r="B58" s="17" t="s">
        <v>101</v>
      </c>
      <c r="C58" s="13" t="s">
        <v>102</v>
      </c>
      <c r="D58" s="14">
        <v>1434957</v>
      </c>
      <c r="E58" s="14">
        <v>2150814</v>
      </c>
      <c r="F58" s="14">
        <v>1613921</v>
      </c>
      <c r="G58" s="14">
        <v>1613921</v>
      </c>
      <c r="H58" s="24">
        <f t="shared" si="0"/>
        <v>100</v>
      </c>
      <c r="I58" s="24">
        <v>1534944.5</v>
      </c>
      <c r="J58" s="24">
        <f t="shared" si="1"/>
        <v>78976.5</v>
      </c>
      <c r="K58" s="25">
        <f t="shared" si="2"/>
        <v>105.1452348928577</v>
      </c>
    </row>
    <row r="59" spans="1:11" s="18" customFormat="1" ht="12.75" customHeight="1" x14ac:dyDescent="0.2">
      <c r="A59" s="22"/>
      <c r="B59" s="26" t="s">
        <v>118</v>
      </c>
      <c r="C59" s="23" t="s">
        <v>119</v>
      </c>
      <c r="D59" s="24"/>
      <c r="E59" s="24"/>
      <c r="F59" s="24"/>
      <c r="G59" s="24"/>
      <c r="H59" s="24"/>
      <c r="I59" s="24">
        <v>371624</v>
      </c>
      <c r="J59" s="24">
        <f t="shared" si="1"/>
        <v>-371624</v>
      </c>
      <c r="K59" s="25">
        <f t="shared" si="2"/>
        <v>0</v>
      </c>
    </row>
    <row r="60" spans="1:11" s="18" customFormat="1" ht="12.75" customHeight="1" x14ac:dyDescent="0.2">
      <c r="A60" s="22"/>
      <c r="B60" s="26" t="s">
        <v>120</v>
      </c>
      <c r="C60" s="23" t="s">
        <v>121</v>
      </c>
      <c r="D60" s="24"/>
      <c r="E60" s="24"/>
      <c r="F60" s="24"/>
      <c r="G60" s="24"/>
      <c r="H60" s="24"/>
      <c r="I60" s="24">
        <v>305629</v>
      </c>
      <c r="J60" s="24">
        <f t="shared" si="1"/>
        <v>-305629</v>
      </c>
      <c r="K60" s="25">
        <f t="shared" si="2"/>
        <v>0</v>
      </c>
    </row>
    <row r="61" spans="1:11" ht="12.75" customHeight="1" x14ac:dyDescent="0.2">
      <c r="A61" s="12">
        <v>0</v>
      </c>
      <c r="B61" s="17" t="s">
        <v>103</v>
      </c>
      <c r="C61" s="13" t="s">
        <v>104</v>
      </c>
      <c r="D61" s="14">
        <v>306259</v>
      </c>
      <c r="E61" s="14">
        <v>382499</v>
      </c>
      <c r="F61" s="14">
        <v>320623</v>
      </c>
      <c r="G61" s="14">
        <v>205898.99</v>
      </c>
      <c r="H61" s="24">
        <f t="shared" si="0"/>
        <v>64.21840915966726</v>
      </c>
      <c r="I61" s="24">
        <v>193087.59</v>
      </c>
      <c r="J61" s="24">
        <f t="shared" si="1"/>
        <v>12811.399999999994</v>
      </c>
      <c r="K61" s="25">
        <f t="shared" si="2"/>
        <v>106.63501988916015</v>
      </c>
    </row>
    <row r="62" spans="1:11" ht="12.75" customHeight="1" x14ac:dyDescent="0.2">
      <c r="A62" s="12">
        <v>0</v>
      </c>
      <c r="B62" s="17" t="s">
        <v>105</v>
      </c>
      <c r="C62" s="13" t="s">
        <v>106</v>
      </c>
      <c r="D62" s="14">
        <v>47000</v>
      </c>
      <c r="E62" s="14">
        <v>32000</v>
      </c>
      <c r="F62" s="14">
        <v>32000</v>
      </c>
      <c r="G62" s="14">
        <v>26518</v>
      </c>
      <c r="H62" s="24">
        <f t="shared" si="0"/>
        <v>82.868750000000006</v>
      </c>
      <c r="I62" s="24">
        <v>29577</v>
      </c>
      <c r="J62" s="24">
        <f t="shared" si="1"/>
        <v>-3059</v>
      </c>
      <c r="K62" s="25">
        <f t="shared" si="2"/>
        <v>89.657504141731749</v>
      </c>
    </row>
    <row r="63" spans="1:11" ht="12.75" customHeight="1" x14ac:dyDescent="0.2">
      <c r="A63" s="12">
        <v>0</v>
      </c>
      <c r="B63" s="17" t="s">
        <v>107</v>
      </c>
      <c r="C63" s="13" t="s">
        <v>108</v>
      </c>
      <c r="D63" s="14">
        <v>0</v>
      </c>
      <c r="E63" s="14">
        <v>70272</v>
      </c>
      <c r="F63" s="14">
        <v>43920</v>
      </c>
      <c r="G63" s="14">
        <v>43920</v>
      </c>
      <c r="H63" s="24">
        <f t="shared" si="0"/>
        <v>100</v>
      </c>
      <c r="I63" s="24"/>
      <c r="J63" s="24">
        <f t="shared" si="1"/>
        <v>43920</v>
      </c>
      <c r="K63" s="25"/>
    </row>
    <row r="64" spans="1:11" ht="12.75" customHeight="1" x14ac:dyDescent="0.2">
      <c r="A64" s="12">
        <v>0</v>
      </c>
      <c r="B64" s="17" t="s">
        <v>109</v>
      </c>
      <c r="C64" s="13" t="s">
        <v>110</v>
      </c>
      <c r="D64" s="14">
        <v>0</v>
      </c>
      <c r="E64" s="14">
        <v>292505</v>
      </c>
      <c r="F64" s="14">
        <v>238586</v>
      </c>
      <c r="G64" s="14">
        <v>238586</v>
      </c>
      <c r="H64" s="24">
        <f t="shared" si="0"/>
        <v>100</v>
      </c>
      <c r="I64" s="15"/>
      <c r="J64" s="24">
        <f t="shared" si="1"/>
        <v>238586</v>
      </c>
      <c r="K64" s="25"/>
    </row>
    <row r="65" spans="1:11" ht="14.25" customHeight="1" x14ac:dyDescent="0.2">
      <c r="A65" s="12">
        <v>1</v>
      </c>
      <c r="B65" s="17" t="s">
        <v>111</v>
      </c>
      <c r="C65" s="13" t="s">
        <v>112</v>
      </c>
      <c r="D65" s="14">
        <v>270438900</v>
      </c>
      <c r="E65" s="14">
        <v>293824824</v>
      </c>
      <c r="F65" s="14">
        <v>212921824</v>
      </c>
      <c r="G65" s="14">
        <v>218884454.31999993</v>
      </c>
      <c r="H65" s="24">
        <f t="shared" si="0"/>
        <v>102.80038476469183</v>
      </c>
      <c r="I65" s="24">
        <v>193477335.60999998</v>
      </c>
      <c r="J65" s="24">
        <f t="shared" si="1"/>
        <v>25407118.709999949</v>
      </c>
      <c r="K65" s="25">
        <f t="shared" si="2"/>
        <v>113.13183202047712</v>
      </c>
    </row>
    <row r="66" spans="1:11" ht="19.5" customHeight="1" x14ac:dyDescent="0.2">
      <c r="A66" s="12">
        <v>1</v>
      </c>
      <c r="B66" s="17" t="s">
        <v>111</v>
      </c>
      <c r="C66" s="13" t="s">
        <v>113</v>
      </c>
      <c r="D66" s="14">
        <v>379466816</v>
      </c>
      <c r="E66" s="14">
        <v>463491355.56</v>
      </c>
      <c r="F66" s="14">
        <v>340428815.56</v>
      </c>
      <c r="G66" s="14">
        <v>346271239.86999995</v>
      </c>
      <c r="H66" s="24">
        <f t="shared" si="0"/>
        <v>101.71619558714184</v>
      </c>
      <c r="I66" s="15">
        <f>SUM(I8:I64)</f>
        <v>279393807.40999997</v>
      </c>
      <c r="J66" s="24">
        <f t="shared" si="1"/>
        <v>66877432.459999979</v>
      </c>
      <c r="K66" s="25">
        <f t="shared" si="2"/>
        <v>123.93661945479695</v>
      </c>
    </row>
    <row r="68" spans="1:11" x14ac:dyDescent="0.2">
      <c r="I68" s="27"/>
      <c r="J68" s="27"/>
    </row>
    <row r="69" spans="1:11" x14ac:dyDescent="0.2">
      <c r="I69" s="28"/>
      <c r="J69" s="28"/>
    </row>
    <row r="70" spans="1:11" x14ac:dyDescent="0.2">
      <c r="I70" s="28"/>
      <c r="J70" s="28"/>
    </row>
    <row r="71" spans="1:11" x14ac:dyDescent="0.2">
      <c r="I71" s="27"/>
      <c r="J71" s="27"/>
    </row>
  </sheetData>
  <mergeCells count="3">
    <mergeCell ref="B3:K3"/>
    <mergeCell ref="B5:K5"/>
    <mergeCell ref="C4:J4"/>
  </mergeCells>
  <conditionalFormatting sqref="B8:B50 B61:B66 B58 B52:B56">
    <cfRule type="expression" dxfId="22" priority="31" stopIfTrue="1">
      <formula>A8=1</formula>
    </cfRule>
  </conditionalFormatting>
  <conditionalFormatting sqref="C8:C50 C61:C66 C58 C52:C56">
    <cfRule type="expression" dxfId="21" priority="32" stopIfTrue="1">
      <formula>A8=1</formula>
    </cfRule>
  </conditionalFormatting>
  <conditionalFormatting sqref="D8:D66">
    <cfRule type="expression" dxfId="20" priority="33" stopIfTrue="1">
      <formula>A8=1</formula>
    </cfRule>
  </conditionalFormatting>
  <conditionalFormatting sqref="E8:E66">
    <cfRule type="expression" dxfId="19" priority="34" stopIfTrue="1">
      <formula>A8=1</formula>
    </cfRule>
  </conditionalFormatting>
  <conditionalFormatting sqref="F8:F66">
    <cfRule type="expression" dxfId="18" priority="35" stopIfTrue="1">
      <formula>A8=1</formula>
    </cfRule>
  </conditionalFormatting>
  <conditionalFormatting sqref="G8:H66">
    <cfRule type="expression" dxfId="17" priority="36" stopIfTrue="1">
      <formula>A8=1</formula>
    </cfRule>
  </conditionalFormatting>
  <conditionalFormatting sqref="I63:I64 I59:I60 I51:I57 I49 I8:J8 I66 I9:I47">
    <cfRule type="expression" dxfId="16" priority="37" stopIfTrue="1">
      <formula>A8=1</formula>
    </cfRule>
  </conditionalFormatting>
  <conditionalFormatting sqref="K8">
    <cfRule type="expression" dxfId="15" priority="38" stopIfTrue="1">
      <formula>A8=1</formula>
    </cfRule>
  </conditionalFormatting>
  <conditionalFormatting sqref="I61">
    <cfRule type="expression" dxfId="14" priority="22" stopIfTrue="1">
      <formula>A61=1</formula>
    </cfRule>
  </conditionalFormatting>
  <conditionalFormatting sqref="I69:J70">
    <cfRule type="expression" dxfId="13" priority="28" stopIfTrue="1">
      <formula>A69=1</formula>
    </cfRule>
  </conditionalFormatting>
  <conditionalFormatting sqref="I62">
    <cfRule type="expression" dxfId="12" priority="25" stopIfTrue="1">
      <formula>A62=1</formula>
    </cfRule>
  </conditionalFormatting>
  <conditionalFormatting sqref="I58">
    <cfRule type="expression" dxfId="11" priority="17" stopIfTrue="1">
      <formula>A58=1</formula>
    </cfRule>
  </conditionalFormatting>
  <conditionalFormatting sqref="C59:C60">
    <cfRule type="expression" dxfId="10" priority="20" stopIfTrue="1">
      <formula>XEX59=1</formula>
    </cfRule>
  </conditionalFormatting>
  <conditionalFormatting sqref="B59:B60">
    <cfRule type="expression" dxfId="9" priority="21" stopIfTrue="1">
      <formula>XEX59=1</formula>
    </cfRule>
  </conditionalFormatting>
  <conditionalFormatting sqref="C57">
    <cfRule type="expression" dxfId="8" priority="15" stopIfTrue="1">
      <formula>XEX57=1</formula>
    </cfRule>
  </conditionalFormatting>
  <conditionalFormatting sqref="B57">
    <cfRule type="expression" dxfId="7" priority="16" stopIfTrue="1">
      <formula>XEX57=1</formula>
    </cfRule>
  </conditionalFormatting>
  <conditionalFormatting sqref="C51">
    <cfRule type="expression" dxfId="6" priority="13" stopIfTrue="1">
      <formula>XEX51=1</formula>
    </cfRule>
  </conditionalFormatting>
  <conditionalFormatting sqref="B51">
    <cfRule type="expression" dxfId="5" priority="14" stopIfTrue="1">
      <formula>XEX51=1</formula>
    </cfRule>
  </conditionalFormatting>
  <conditionalFormatting sqref="I50">
    <cfRule type="expression" dxfId="4" priority="10" stopIfTrue="1">
      <formula>A50=1</formula>
    </cfRule>
  </conditionalFormatting>
  <conditionalFormatting sqref="I48">
    <cfRule type="expression" dxfId="3" priority="7" stopIfTrue="1">
      <formula>A48=1</formula>
    </cfRule>
  </conditionalFormatting>
  <conditionalFormatting sqref="I65">
    <cfRule type="expression" dxfId="2" priority="5" stopIfTrue="1">
      <formula>A65=1</formula>
    </cfRule>
  </conditionalFormatting>
  <conditionalFormatting sqref="J9:J66">
    <cfRule type="expression" dxfId="1" priority="1" stopIfTrue="1">
      <formula>B9=1</formula>
    </cfRule>
  </conditionalFormatting>
  <conditionalFormatting sqref="K9:K66">
    <cfRule type="expression" dxfId="0" priority="2" stopIfTrue="1">
      <formula>A9=1</formula>
    </cfRule>
  </conditionalFormatting>
  <pageMargins left="0.32" right="0.33" top="0.39370078740157499" bottom="0.39370078740157499" header="0" footer="0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2025-10-06T08:08:57Z</cp:lastPrinted>
  <dcterms:created xsi:type="dcterms:W3CDTF">2025-10-06T07:41:43Z</dcterms:created>
  <dcterms:modified xsi:type="dcterms:W3CDTF">2025-10-06T11:22:46Z</dcterms:modified>
</cp:coreProperties>
</file>